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marovaTV\Desktop\ПЛАНЫ\Долгосрочный\Долгосрочный по ОП\05.2024\"/>
    </mc:Choice>
  </mc:AlternateContent>
  <xr:revisionPtr revIDLastSave="0" documentId="13_ncr:1_{B87A7E29-BC6D-466A-803C-A91540F440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3" i="1" l="1"/>
  <c r="AL13" i="1" s="1"/>
  <c r="AG13" i="1"/>
  <c r="AH13" i="1" s="1"/>
  <c r="AC13" i="1"/>
  <c r="AD13" i="1" s="1"/>
  <c r="AH12" i="1" l="1"/>
  <c r="AG14" i="1"/>
  <c r="AH14" i="1" s="1"/>
  <c r="AG12" i="1"/>
  <c r="AD12" i="1"/>
  <c r="AC14" i="1"/>
  <c r="AD14" i="1" s="1"/>
  <c r="AC12" i="1"/>
  <c r="Y12" i="1"/>
  <c r="Z12" i="1" s="1"/>
</calcChain>
</file>

<file path=xl/sharedStrings.xml><?xml version="1.0" encoding="utf-8"?>
<sst xmlns="http://schemas.openxmlformats.org/spreadsheetml/2006/main" count="178" uniqueCount="135">
  <si>
    <t>Структурное подразделение/ БАР-код товара</t>
  </si>
  <si>
    <t>№</t>
  </si>
  <si>
    <t xml:space="preserve">Наименование закупаемых товаров, работ и услуг </t>
  </si>
  <si>
    <t xml:space="preserve">Краткая характеристика (описание) </t>
  </si>
  <si>
    <t>Основание проведения закупок</t>
  </si>
  <si>
    <t>Код КАТО места осуществления закупки</t>
  </si>
  <si>
    <t xml:space="preserve">Адрес осуществления закупок </t>
  </si>
  <si>
    <t>Предполагаемый месяц заключения договора</t>
  </si>
  <si>
    <t>Страна поставки</t>
  </si>
  <si>
    <t>Код КАТО места поставки ТРУ</t>
  </si>
  <si>
    <t>Адрес поставки товара, выполнения работ, оказания услуг</t>
  </si>
  <si>
    <t>Условия поставки по ИНКОТЕРМС 2010</t>
  </si>
  <si>
    <r>
      <t xml:space="preserve">Сроки поставки товаров, выполнения работ, оказания услуг </t>
    </r>
    <r>
      <rPr>
        <i/>
        <sz val="11"/>
        <color indexed="8"/>
        <rFont val="Times New Roman"/>
        <family val="1"/>
        <charset val="204"/>
      </rPr>
      <t>(заполнить одно из трех значений)</t>
    </r>
  </si>
  <si>
    <t>Условия оплаты</t>
  </si>
  <si>
    <t>Единица измереения</t>
  </si>
  <si>
    <t>Признак Рассчитать без НДС</t>
  </si>
  <si>
    <t>2023 год</t>
  </si>
  <si>
    <t>2024 год</t>
  </si>
  <si>
    <t>2025 год</t>
  </si>
  <si>
    <t>БИН организатора</t>
  </si>
  <si>
    <t>Дополнительная характеристика работ и услуг</t>
  </si>
  <si>
    <t>Дополнительная характеристика товаров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</si>
  <si>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</si>
  <si>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</si>
  <si>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</si>
  <si>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</si>
  <si>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</si>
  <si>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</si>
  <si>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</si>
  <si>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на казахском</t>
  </si>
  <si>
    <t>на русском</t>
  </si>
  <si>
    <t>Атрибут 1</t>
  </si>
  <si>
    <t>Атрибут 2</t>
  </si>
  <si>
    <t>Атрибут 3</t>
  </si>
  <si>
    <t>Атрибут 4</t>
  </si>
  <si>
    <t>Кол-во дней</t>
  </si>
  <si>
    <t>Тип дней</t>
  </si>
  <si>
    <t>Месяц по</t>
  </si>
  <si>
    <t>Месяц с</t>
  </si>
  <si>
    <t>Предоплата, %</t>
  </si>
  <si>
    <t>Промежуточный платеж (по факту), %</t>
  </si>
  <si>
    <t>Окончательный платеж, %</t>
  </si>
  <si>
    <t>наименование</t>
  </si>
  <si>
    <t>значение на каз</t>
  </si>
  <si>
    <t>значение на рус</t>
  </si>
  <si>
    <t>1</t>
  </si>
  <si>
    <t>4</t>
  </si>
  <si>
    <t>6</t>
  </si>
  <si>
    <t>7</t>
  </si>
  <si>
    <t>9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</si>
  <si>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</si>
  <si>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</si>
  <si>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</si>
  <si>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</si>
  <si>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</si>
  <si>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</si>
  <si>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</si>
  <si>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</si>
  <si>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</si>
  <si>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</si>
  <si>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</si>
  <si>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</si>
  <si>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</si>
  <si>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</si>
  <si>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</si>
  <si>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</si>
  <si>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</si>
  <si>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</si>
  <si>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</si>
  <si>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</si>
  <si>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</si>
  <si>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</si>
  <si>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</si>
  <si>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</si>
  <si>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</si>
  <si>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</si>
  <si>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</si>
  <si>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</si>
  <si>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</si>
  <si>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</si>
  <si>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</si>
  <si>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</si>
  <si>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</si>
  <si>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48</t>
  </si>
  <si>
    <t>49</t>
  </si>
  <si>
    <t>50</t>
  </si>
  <si>
    <t>01110011</t>
  </si>
  <si>
    <t>Катоды</t>
  </si>
  <si>
    <t xml:space="preserve">медные марки М00К, М0К, </t>
  </si>
  <si>
    <t>73-1-4</t>
  </si>
  <si>
    <t>631010000</t>
  </si>
  <si>
    <t>пр. Абая, 102, корпус 38</t>
  </si>
  <si>
    <t>07.2023</t>
  </si>
  <si>
    <t>KZ</t>
  </si>
  <si>
    <t xml:space="preserve"> пр. Абая,102, склад АО УМЗ</t>
  </si>
  <si>
    <t>EXW</t>
  </si>
  <si>
    <t>166 Килограмм</t>
  </si>
  <si>
    <t>С НДС</t>
  </si>
  <si>
    <t>941040000097</t>
  </si>
  <si>
    <t>235 Наименование</t>
  </si>
  <si>
    <t>Мыс катодтары</t>
  </si>
  <si>
    <t>Катоды медные</t>
  </si>
  <si>
    <t>01110005</t>
  </si>
  <si>
    <t>2</t>
  </si>
  <si>
    <t>Гидрат окиси алюминия</t>
  </si>
  <si>
    <t>FCA</t>
  </si>
  <si>
    <t>Тонна (метрическая)</t>
  </si>
  <si>
    <t>Марка</t>
  </si>
  <si>
    <t>ГД-00</t>
  </si>
  <si>
    <t>марки ГД-00</t>
  </si>
  <si>
    <t>03.2024</t>
  </si>
  <si>
    <t>01110022</t>
  </si>
  <si>
    <t>3</t>
  </si>
  <si>
    <t>Катанка медная</t>
  </si>
  <si>
    <t>марки КМ М001, диаметром 8 и 16 мм</t>
  </si>
  <si>
    <t>01.2024</t>
  </si>
  <si>
    <t>КМ М001</t>
  </si>
  <si>
    <t>Диаметр</t>
  </si>
  <si>
    <t>8 и 6 мм</t>
  </si>
  <si>
    <t>2026 год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</si>
  <si>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</si>
  <si>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</si>
  <si>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</si>
  <si>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</si>
  <si>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</si>
  <si>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</si>
  <si>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</si>
  <si>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</si>
  <si>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</si>
  <si>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</si>
  <si>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</si>
  <si>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</si>
  <si>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Утверждён Приказом № 703 от 23.05.2023 г.</t>
  </si>
  <si>
    <t>Долгосрочный план закупок товаров, работ и услуг по особому порядку без использования веб-портала на 2023-2026 годы по АО "УМЗ"</t>
  </si>
  <si>
    <t xml:space="preserve">                                     С изменениями и дополнениями, внесенными Приказами АО "УМЗ"(№ 378 от 06.03.2024 г., № 786 от 22.05.2024 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</si>
</sst>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mm/yyyy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1"/>
    <xf numFmtId="49" fontId="6" fillId="0" borderId="1" xfId="1" applyNumberFormat="1" applyFont="1" applyFill="1" applyBorder="1" applyAlignment="1">
      <alignment horizontal="center" wrapText="1"/>
    </xf>
    <xf numFmtId="49" fontId="6" fillId="0" borderId="0" xfId="1" applyNumberFormat="1" applyFont="1" applyFill="1" applyAlignment="1">
      <alignment horizontal="center" wrapText="1"/>
    </xf>
    <xf numFmtId="49" fontId="6" fillId="0" borderId="0" xfId="1" applyNumberFormat="1" applyFont="1" applyFill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  <xf numFmtId="0" fontId="8" fillId="0" borderId="0" xfId="1" applyFont="1" applyFill="1"/>
    <xf numFmtId="0" fontId="8" fillId="0" borderId="0" xfId="1" applyFont="1" applyFill="1" applyAlignment="1">
      <alignment horizontal="center" vertical="center"/>
    </xf>
    <xf numFmtId="0" fontId="7" fillId="0" borderId="0" xfId="1" applyFont="1" applyFill="1"/>
    <xf numFmtId="0" fontId="5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2" fillId="0" borderId="3" xfId="1" applyFill="1" applyBorder="1"/>
    <xf numFmtId="0" fontId="0" fillId="0" borderId="0" xfId="0" applyFill="1"/>
    <xf numFmtId="49" fontId="9" fillId="0" borderId="0" xfId="1" applyNumberFormat="1" applyFont="1" applyFill="1" applyAlignment="1">
      <alignment horizontal="center" vertical="center"/>
    </xf>
    <xf numFmtId="49" fontId="12" fillId="0" borderId="0" xfId="1" applyNumberFormat="1" applyFont="1" applyFill="1"/>
    <xf numFmtId="49" fontId="6" fillId="0" borderId="2" xfId="1" applyNumberFormat="1" applyFont="1" applyFill="1" applyBorder="1" applyAlignment="1">
      <alignment horizontal="center" vertical="center" wrapText="1"/>
    </xf>
    <xf numFmtId="0" fontId="2" fillId="0" borderId="0" xfId="1" applyFill="1"/>
    <xf numFmtId="0" fontId="0" fillId="0" borderId="3" xfId="0" applyFill="1" applyBorder="1"/>
    <xf numFmtId="49" fontId="9" fillId="0" borderId="3" xfId="1" applyNumberFormat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10" fillId="0" borderId="3" xfId="1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right" wrapText="1"/>
    </xf>
    <xf numFmtId="1" fontId="10" fillId="0" borderId="3" xfId="1" applyNumberFormat="1" applyFont="1" applyFill="1" applyBorder="1" applyAlignment="1">
      <alignment horizontal="right" wrapText="1"/>
    </xf>
    <xf numFmtId="0" fontId="4" fillId="0" borderId="3" xfId="1" applyFont="1" applyFill="1" applyBorder="1" applyAlignment="1">
      <alignment horizontal="center" wrapText="1"/>
    </xf>
    <xf numFmtId="4" fontId="4" fillId="0" borderId="3" xfId="1" applyNumberFormat="1" applyFont="1" applyFill="1" applyBorder="1" applyAlignment="1">
      <alignment horizontal="right" wrapText="1"/>
    </xf>
    <xf numFmtId="4" fontId="10" fillId="0" borderId="3" xfId="1" applyNumberFormat="1" applyFont="1" applyFill="1" applyBorder="1"/>
    <xf numFmtId="49" fontId="4" fillId="0" borderId="3" xfId="2" applyNumberFormat="1" applyFont="1" applyFill="1" applyBorder="1" applyAlignment="1">
      <alignment horizontal="center" wrapText="1"/>
    </xf>
    <xf numFmtId="0" fontId="10" fillId="0" borderId="3" xfId="1" applyFont="1" applyFill="1" applyBorder="1" applyAlignment="1">
      <alignment horizontal="center"/>
    </xf>
    <xf numFmtId="0" fontId="2" fillId="0" borderId="3" xfId="1" applyFill="1" applyBorder="1"/>
    <xf numFmtId="0" fontId="10" fillId="0" borderId="3" xfId="1" applyFont="1" applyFill="1" applyBorder="1"/>
    <xf numFmtId="0" fontId="0" fillId="0" borderId="0" xfId="0" applyFill="1"/>
    <xf numFmtId="4" fontId="14" fillId="0" borderId="0" xfId="0" applyNumberFormat="1" applyFont="1" applyFill="1"/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Alignment="1">
      <alignment horizontal="left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7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Alignment="1">
      <alignment horizontal="left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9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49" fontId="6" fillId="0" borderId="11" xfId="1" applyNumberFormat="1" applyFont="1" applyFill="1" applyBorder="1" applyAlignment="1">
      <alignment horizontal="center" vertical="center" wrapText="1"/>
    </xf>
    <xf numFmtId="49" fontId="6" fillId="0" borderId="12" xfId="1" applyNumberFormat="1" applyFont="1" applyFill="1" applyBorder="1" applyAlignment="1">
      <alignment horizontal="center" vertical="center" wrapText="1"/>
    </xf>
    <xf numFmtId="49" fontId="6" fillId="0" borderId="13" xfId="1" applyNumberFormat="1" applyFont="1" applyFill="1" applyBorder="1" applyAlignment="1">
      <alignment horizontal="center" vertical="center" wrapText="1"/>
    </xf>
    <xf numFmtId="49" fontId="6" fillId="0" borderId="3" xfId="1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 xr:uid="{00000000-0005-0000-0000-000001000000}"/>
    <cellStyle name="Обычный 4 3" xfId="2" xr:uid="{00000000-0005-0000-0000-000002000000}"/>
    <cellStyle name="Финансовый 2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A14"/>
  <sheetViews>
    <sheetView tabSelected="1" workbookViewId="0">
      <selection activeCell="B6" sqref="B6"/>
    </sheetView>
  </sheetViews>
  <sheetFormatPr defaultRowHeight="15" x14ac:dyDescent="0.25"/>
  <cols>
    <col min="1" max="9" width="9.140625" style="34"/>
    <col min="10" max="10" width="15.7109375" style="34" customWidth="1"/>
    <col min="11" max="22" width="9.140625" style="34"/>
    <col min="23" max="23" width="11.85546875" style="34" customWidth="1"/>
    <col min="24" max="24" width="12.85546875" style="34" customWidth="1"/>
    <col min="25" max="25" width="15.42578125" style="34" customWidth="1"/>
    <col min="26" max="26" width="19.140625" style="34" customWidth="1"/>
    <col min="27" max="27" width="14.7109375" style="34" customWidth="1"/>
    <col min="28" max="28" width="16" style="34" customWidth="1"/>
    <col min="29" max="29" width="16.7109375" style="34" customWidth="1"/>
    <col min="30" max="30" width="18.28515625" style="34" customWidth="1"/>
    <col min="31" max="31" width="16.42578125" style="34" customWidth="1"/>
    <col min="32" max="32" width="19.28515625" style="34" customWidth="1"/>
    <col min="33" max="33" width="20.85546875" style="34" customWidth="1"/>
    <col min="34" max="34" width="24.140625" style="34" customWidth="1"/>
    <col min="35" max="35" width="15.28515625" style="34" customWidth="1"/>
    <col min="36" max="36" width="16.28515625" style="34" customWidth="1"/>
    <col min="37" max="37" width="18.140625" style="34" customWidth="1"/>
    <col min="38" max="38" width="16.5703125" style="34" customWidth="1"/>
    <col min="39" max="39" width="17.7109375" style="34" customWidth="1"/>
    <col min="40" max="46" width="9.140625" style="34"/>
  </cols>
  <sheetData>
    <row r="3" spans="1:53" ht="20.25" x14ac:dyDescent="0.3">
      <c r="A3" s="17"/>
      <c r="B3" s="17"/>
      <c r="C3" s="17"/>
      <c r="D3" s="17"/>
      <c r="E3" s="17"/>
      <c r="F3" s="8"/>
      <c r="G3" s="6"/>
      <c r="H3" s="6"/>
      <c r="I3" s="6"/>
      <c r="J3" s="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"/>
      <c r="AV3" s="1"/>
      <c r="AW3" s="1"/>
      <c r="AX3" s="1"/>
      <c r="AY3" s="1"/>
      <c r="AZ3" s="1"/>
      <c r="BA3" s="1"/>
    </row>
    <row r="4" spans="1:53" ht="15.75" x14ac:dyDescent="0.25">
      <c r="A4" s="17"/>
      <c r="B4" s="48" t="s">
        <v>133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17"/>
      <c r="AO4" s="17"/>
      <c r="AP4" s="17"/>
      <c r="AQ4" s="17"/>
      <c r="AR4" s="17"/>
      <c r="AS4" s="17"/>
      <c r="AT4" s="17"/>
      <c r="AU4" s="1"/>
      <c r="AV4" s="1"/>
      <c r="AW4" s="1"/>
      <c r="AX4" s="1"/>
      <c r="AY4" s="1"/>
      <c r="AZ4" s="1"/>
      <c r="BA4" s="1"/>
    </row>
    <row r="5" spans="1:53" ht="15.75" x14ac:dyDescent="0.25">
      <c r="A5" s="17"/>
      <c r="B5" s="41"/>
      <c r="C5" s="41"/>
      <c r="D5" s="41"/>
      <c r="E5" s="41"/>
      <c r="F5" s="41"/>
      <c r="G5" s="41" t="s">
        <v>132</v>
      </c>
      <c r="H5" s="41"/>
      <c r="I5" s="41"/>
      <c r="J5" s="14"/>
      <c r="K5" s="41"/>
      <c r="L5" s="41"/>
      <c r="M5" s="41"/>
      <c r="N5" s="41"/>
      <c r="O5" s="41"/>
      <c r="P5" s="41"/>
      <c r="Q5" s="41"/>
      <c r="R5" s="15"/>
      <c r="S5" s="15"/>
      <c r="T5" s="15"/>
      <c r="U5" s="15"/>
      <c r="V5" s="15"/>
      <c r="W5" s="15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17"/>
      <c r="AO5" s="17"/>
      <c r="AP5" s="17"/>
      <c r="AQ5" s="17"/>
      <c r="AR5" s="17"/>
      <c r="AS5" s="17"/>
      <c r="AT5" s="17"/>
      <c r="AU5" s="1"/>
      <c r="AV5" s="1"/>
      <c r="AW5" s="1"/>
      <c r="AX5" s="1"/>
      <c r="AY5" s="1"/>
      <c r="AZ5" s="1"/>
      <c r="BA5" s="1"/>
    </row>
    <row r="6" spans="1:53" ht="15.75" x14ac:dyDescent="0.25">
      <c r="A6" s="17"/>
      <c r="B6" s="41" t="s">
        <v>134</v>
      </c>
      <c r="C6" s="41"/>
      <c r="D6" s="41"/>
      <c r="E6" s="41"/>
      <c r="F6" s="41"/>
      <c r="G6" s="41"/>
      <c r="H6" s="41"/>
      <c r="I6" s="41"/>
      <c r="J6" s="14"/>
      <c r="K6" s="41"/>
      <c r="L6" s="41"/>
      <c r="M6" s="41"/>
      <c r="N6" s="41"/>
      <c r="O6" s="41"/>
      <c r="P6" s="41"/>
      <c r="Q6" s="41"/>
      <c r="R6" s="15"/>
      <c r="S6" s="15"/>
      <c r="T6" s="15"/>
      <c r="U6" s="15"/>
      <c r="V6" s="15"/>
      <c r="W6" s="15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17"/>
      <c r="AO6" s="17"/>
      <c r="AP6" s="17"/>
      <c r="AQ6" s="17"/>
      <c r="AR6" s="17"/>
      <c r="AS6" s="17"/>
      <c r="AT6" s="17"/>
      <c r="AU6" s="1"/>
      <c r="AV6" s="1"/>
      <c r="AW6" s="1"/>
      <c r="AX6" s="1"/>
      <c r="AY6" s="1"/>
      <c r="AZ6" s="1"/>
      <c r="BA6" s="1"/>
    </row>
    <row r="7" spans="1:53" x14ac:dyDescent="0.25">
      <c r="AC7" s="35"/>
    </row>
    <row r="8" spans="1:53" x14ac:dyDescent="0.25">
      <c r="A8" s="55" t="s">
        <v>0</v>
      </c>
      <c r="B8" s="42" t="s">
        <v>1</v>
      </c>
      <c r="C8" s="42" t="s">
        <v>2</v>
      </c>
      <c r="D8" s="42" t="s">
        <v>3</v>
      </c>
      <c r="E8" s="42" t="s">
        <v>4</v>
      </c>
      <c r="F8" s="42" t="s">
        <v>5</v>
      </c>
      <c r="G8" s="42" t="s">
        <v>6</v>
      </c>
      <c r="H8" s="42" t="s">
        <v>7</v>
      </c>
      <c r="I8" s="42" t="s">
        <v>8</v>
      </c>
      <c r="J8" s="42" t="s">
        <v>9</v>
      </c>
      <c r="K8" s="42" t="s">
        <v>10</v>
      </c>
      <c r="L8" s="42" t="s">
        <v>11</v>
      </c>
      <c r="M8" s="45" t="s">
        <v>12</v>
      </c>
      <c r="N8" s="47"/>
      <c r="O8" s="47"/>
      <c r="P8" s="47"/>
      <c r="Q8" s="46"/>
      <c r="R8" s="49" t="s">
        <v>13</v>
      </c>
      <c r="S8" s="50"/>
      <c r="T8" s="51"/>
      <c r="U8" s="42" t="s">
        <v>14</v>
      </c>
      <c r="V8" s="42" t="s">
        <v>15</v>
      </c>
      <c r="W8" s="55" t="s">
        <v>16</v>
      </c>
      <c r="X8" s="55"/>
      <c r="Y8" s="55"/>
      <c r="Z8" s="55"/>
      <c r="AA8" s="45" t="s">
        <v>17</v>
      </c>
      <c r="AB8" s="47"/>
      <c r="AC8" s="47"/>
      <c r="AD8" s="46"/>
      <c r="AE8" s="37"/>
      <c r="AF8" s="38"/>
      <c r="AG8" s="38" t="s">
        <v>18</v>
      </c>
      <c r="AH8" s="38"/>
      <c r="AI8" s="37"/>
      <c r="AJ8" s="38"/>
      <c r="AK8" s="38" t="s">
        <v>119</v>
      </c>
      <c r="AL8" s="39"/>
      <c r="AM8" s="45" t="s">
        <v>19</v>
      </c>
      <c r="AN8" s="55" t="s">
        <v>20</v>
      </c>
      <c r="AO8" s="55"/>
      <c r="AP8" s="55" t="s">
        <v>21</v>
      </c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</row>
    <row r="9" spans="1:53" ht="71.25" x14ac:dyDescent="0.25">
      <c r="A9" s="55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5" t="s">
        <v>22</v>
      </c>
      <c r="N9" s="46"/>
      <c r="O9" s="36" t="s">
        <v>23</v>
      </c>
      <c r="P9" s="45" t="s">
        <v>24</v>
      </c>
      <c r="Q9" s="46"/>
      <c r="R9" s="52"/>
      <c r="S9" s="53"/>
      <c r="T9" s="54"/>
      <c r="U9" s="43"/>
      <c r="V9" s="43"/>
      <c r="W9" s="55" t="s">
        <v>25</v>
      </c>
      <c r="X9" s="55" t="s">
        <v>26</v>
      </c>
      <c r="Y9" s="55" t="s">
        <v>27</v>
      </c>
      <c r="Z9" s="55" t="s">
        <v>28</v>
      </c>
      <c r="AA9" s="42" t="s">
        <v>25</v>
      </c>
      <c r="AB9" s="42" t="s">
        <v>26</v>
      </c>
      <c r="AC9" s="42" t="s">
        <v>27</v>
      </c>
      <c r="AD9" s="42" t="s">
        <v>28</v>
      </c>
      <c r="AE9" s="55" t="s">
        <v>25</v>
      </c>
      <c r="AF9" s="55" t="s">
        <v>26</v>
      </c>
      <c r="AG9" s="55" t="s">
        <v>27</v>
      </c>
      <c r="AH9" s="55" t="s">
        <v>28</v>
      </c>
      <c r="AI9" s="55" t="s">
        <v>25</v>
      </c>
      <c r="AJ9" s="55" t="s">
        <v>26</v>
      </c>
      <c r="AK9" s="55" t="s">
        <v>27</v>
      </c>
      <c r="AL9" s="55" t="s">
        <v>28</v>
      </c>
      <c r="AM9" s="45"/>
      <c r="AN9" s="55" t="s">
        <v>29</v>
      </c>
      <c r="AO9" s="55" t="s">
        <v>30</v>
      </c>
      <c r="AP9" s="45" t="s">
        <v>31</v>
      </c>
      <c r="AQ9" s="47"/>
      <c r="AR9" s="46"/>
      <c r="AS9" s="45" t="s">
        <v>32</v>
      </c>
      <c r="AT9" s="47"/>
      <c r="AU9" s="46"/>
      <c r="AV9" s="45" t="s">
        <v>33</v>
      </c>
      <c r="AW9" s="47"/>
      <c r="AX9" s="46"/>
      <c r="AY9" s="45" t="s">
        <v>34</v>
      </c>
      <c r="AZ9" s="47"/>
      <c r="BA9" s="46"/>
    </row>
    <row r="10" spans="1:53" ht="99.75" x14ac:dyDescent="0.25">
      <c r="A10" s="55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36" t="s">
        <v>35</v>
      </c>
      <c r="N10" s="36" t="s">
        <v>36</v>
      </c>
      <c r="O10" s="36" t="s">
        <v>37</v>
      </c>
      <c r="P10" s="36" t="s">
        <v>38</v>
      </c>
      <c r="Q10" s="36" t="s">
        <v>37</v>
      </c>
      <c r="R10" s="36" t="s">
        <v>39</v>
      </c>
      <c r="S10" s="36" t="s">
        <v>40</v>
      </c>
      <c r="T10" s="36" t="s">
        <v>41</v>
      </c>
      <c r="U10" s="44"/>
      <c r="V10" s="44"/>
      <c r="W10" s="55"/>
      <c r="X10" s="55"/>
      <c r="Y10" s="55"/>
      <c r="Z10" s="55"/>
      <c r="AA10" s="44"/>
      <c r="AB10" s="44"/>
      <c r="AC10" s="44"/>
      <c r="AD10" s="44"/>
      <c r="AE10" s="55"/>
      <c r="AF10" s="55"/>
      <c r="AG10" s="55"/>
      <c r="AH10" s="55"/>
      <c r="AI10" s="55"/>
      <c r="AJ10" s="55"/>
      <c r="AK10" s="55"/>
      <c r="AL10" s="55"/>
      <c r="AM10" s="45"/>
      <c r="AN10" s="55"/>
      <c r="AO10" s="55"/>
      <c r="AP10" s="36" t="s">
        <v>42</v>
      </c>
      <c r="AQ10" s="36" t="s">
        <v>43</v>
      </c>
      <c r="AR10" s="36" t="s">
        <v>44</v>
      </c>
      <c r="AS10" s="36" t="s">
        <v>42</v>
      </c>
      <c r="AT10" s="36" t="s">
        <v>43</v>
      </c>
      <c r="AU10" s="5" t="s">
        <v>44</v>
      </c>
      <c r="AV10" s="5" t="s">
        <v>42</v>
      </c>
      <c r="AW10" s="5" t="s">
        <v>43</v>
      </c>
      <c r="AX10" s="5" t="s">
        <v>44</v>
      </c>
      <c r="AY10" s="5" t="s">
        <v>42</v>
      </c>
      <c r="AZ10" s="5" t="s">
        <v>43</v>
      </c>
      <c r="BA10" s="5" t="s">
        <v>44</v>
      </c>
    </row>
    <row r="11" spans="1:53" x14ac:dyDescent="0.25">
      <c r="A11" s="2" t="s">
        <v>45</v>
      </c>
      <c r="B11" s="3" t="s">
        <v>46</v>
      </c>
      <c r="C11" s="40" t="s">
        <v>47</v>
      </c>
      <c r="D11" s="3" t="s">
        <v>48</v>
      </c>
      <c r="E11" s="40" t="s">
        <v>49</v>
      </c>
      <c r="F11" s="40" t="s">
        <v>50</v>
      </c>
      <c r="G11" s="3" t="s">
        <v>51</v>
      </c>
      <c r="H11" s="40" t="s">
        <v>52</v>
      </c>
      <c r="I11" s="40" t="s">
        <v>53</v>
      </c>
      <c r="J11" s="4" t="s">
        <v>54</v>
      </c>
      <c r="K11" s="40" t="s">
        <v>55</v>
      </c>
      <c r="L11" s="40" t="s">
        <v>56</v>
      </c>
      <c r="M11" s="3" t="s">
        <v>57</v>
      </c>
      <c r="N11" s="40" t="s">
        <v>58</v>
      </c>
      <c r="O11" s="40" t="s">
        <v>59</v>
      </c>
      <c r="P11" s="3" t="s">
        <v>60</v>
      </c>
      <c r="Q11" s="40" t="s">
        <v>61</v>
      </c>
      <c r="R11" s="40" t="s">
        <v>62</v>
      </c>
      <c r="S11" s="3" t="s">
        <v>63</v>
      </c>
      <c r="T11" s="40" t="s">
        <v>64</v>
      </c>
      <c r="U11" s="40" t="s">
        <v>65</v>
      </c>
      <c r="V11" s="3" t="s">
        <v>66</v>
      </c>
      <c r="W11" s="40" t="s">
        <v>67</v>
      </c>
      <c r="X11" s="40" t="s">
        <v>68</v>
      </c>
      <c r="Y11" s="3" t="s">
        <v>69</v>
      </c>
      <c r="Z11" s="40" t="s">
        <v>70</v>
      </c>
      <c r="AA11" s="40" t="s">
        <v>71</v>
      </c>
      <c r="AB11" s="40" t="s">
        <v>72</v>
      </c>
      <c r="AC11" s="40" t="s">
        <v>73</v>
      </c>
      <c r="AD11" s="40" t="s">
        <v>74</v>
      </c>
      <c r="AE11" s="40" t="s">
        <v>75</v>
      </c>
      <c r="AF11" s="40" t="s">
        <v>76</v>
      </c>
      <c r="AG11" s="40" t="s">
        <v>77</v>
      </c>
      <c r="AH11" s="40" t="s">
        <v>78</v>
      </c>
      <c r="AI11" s="40" t="s">
        <v>79</v>
      </c>
      <c r="AJ11" s="40" t="s">
        <v>80</v>
      </c>
      <c r="AK11" s="40" t="s">
        <v>81</v>
      </c>
      <c r="AL11" s="40" t="s">
        <v>82</v>
      </c>
      <c r="AM11" s="40" t="s">
        <v>83</v>
      </c>
      <c r="AN11" s="40" t="s">
        <v>84</v>
      </c>
      <c r="AO11" s="40" t="s">
        <v>85</v>
      </c>
      <c r="AP11" s="40" t="s">
        <v>120</v>
      </c>
      <c r="AQ11" s="40" t="s">
        <v>121</v>
      </c>
      <c r="AR11" s="40" t="s">
        <v>122</v>
      </c>
      <c r="AS11" s="40" t="s">
        <v>123</v>
      </c>
      <c r="AT11" s="40" t="s">
        <v>124</v>
      </c>
      <c r="AU11" s="16" t="s">
        <v>125</v>
      </c>
      <c r="AV11" s="16" t="s">
        <v>126</v>
      </c>
      <c r="AW11" s="16" t="s">
        <v>127</v>
      </c>
      <c r="AX11" s="16" t="s">
        <v>128</v>
      </c>
      <c r="AY11" s="16" t="s">
        <v>129</v>
      </c>
      <c r="AZ11" s="16" t="s">
        <v>130</v>
      </c>
      <c r="BA11" s="16" t="s">
        <v>131</v>
      </c>
    </row>
    <row r="12" spans="1:53" ht="78.75" x14ac:dyDescent="0.25">
      <c r="A12" s="19" t="s">
        <v>86</v>
      </c>
      <c r="B12" s="20" t="s">
        <v>45</v>
      </c>
      <c r="C12" s="21" t="s">
        <v>87</v>
      </c>
      <c r="D12" s="21" t="s">
        <v>88</v>
      </c>
      <c r="E12" s="20" t="s">
        <v>89</v>
      </c>
      <c r="F12" s="20" t="s">
        <v>90</v>
      </c>
      <c r="G12" s="22" t="s">
        <v>91</v>
      </c>
      <c r="H12" s="20" t="s">
        <v>92</v>
      </c>
      <c r="I12" s="23" t="s">
        <v>93</v>
      </c>
      <c r="J12" s="20">
        <v>631010000</v>
      </c>
      <c r="K12" s="22" t="s">
        <v>94</v>
      </c>
      <c r="L12" s="9" t="s">
        <v>95</v>
      </c>
      <c r="M12" s="10"/>
      <c r="N12" s="10"/>
      <c r="O12" s="10"/>
      <c r="P12" s="24">
        <v>45108</v>
      </c>
      <c r="Q12" s="24">
        <v>46022</v>
      </c>
      <c r="R12" s="25">
        <v>100</v>
      </c>
      <c r="S12" s="25">
        <v>0</v>
      </c>
      <c r="T12" s="26">
        <v>0</v>
      </c>
      <c r="U12" s="20" t="s">
        <v>96</v>
      </c>
      <c r="V12" s="27" t="s">
        <v>97</v>
      </c>
      <c r="W12" s="28">
        <v>63000</v>
      </c>
      <c r="X12" s="28">
        <v>4465</v>
      </c>
      <c r="Y12" s="28">
        <f>X12*W12</f>
        <v>281295000</v>
      </c>
      <c r="Z12" s="28">
        <f>Y12*1.12</f>
        <v>315050400.00000006</v>
      </c>
      <c r="AA12" s="29">
        <v>345500</v>
      </c>
      <c r="AB12" s="28">
        <v>4103.9999999999991</v>
      </c>
      <c r="AC12" s="28">
        <f>AA12*AB12</f>
        <v>1417931999.9999998</v>
      </c>
      <c r="AD12" s="29">
        <f>AC12*1.12</f>
        <v>1588083840</v>
      </c>
      <c r="AE12" s="29">
        <v>345500</v>
      </c>
      <c r="AF12" s="28">
        <v>4103.9999999999991</v>
      </c>
      <c r="AG12" s="28">
        <f>AF12*AE12</f>
        <v>1417931999.9999998</v>
      </c>
      <c r="AH12" s="29">
        <f>AG12*1.12</f>
        <v>1588083840</v>
      </c>
      <c r="AI12" s="29"/>
      <c r="AJ12" s="29"/>
      <c r="AK12" s="29"/>
      <c r="AL12" s="29"/>
      <c r="AM12" s="30" t="s">
        <v>98</v>
      </c>
      <c r="AN12" s="10"/>
      <c r="AO12" s="10"/>
      <c r="AP12" s="20" t="s">
        <v>99</v>
      </c>
      <c r="AQ12" s="21" t="s">
        <v>100</v>
      </c>
      <c r="AR12" s="21" t="s">
        <v>101</v>
      </c>
      <c r="AS12" s="11"/>
      <c r="AT12" s="10"/>
      <c r="AU12" s="10"/>
      <c r="AV12" s="10"/>
      <c r="AW12" s="10"/>
      <c r="AX12" s="10"/>
      <c r="AY12" s="10"/>
      <c r="AZ12" s="10"/>
      <c r="BA12" s="10"/>
    </row>
    <row r="13" spans="1:53" s="13" customFormat="1" ht="84" customHeight="1" x14ac:dyDescent="0.25">
      <c r="A13" s="19" t="s">
        <v>102</v>
      </c>
      <c r="B13" s="20" t="s">
        <v>103</v>
      </c>
      <c r="C13" s="21" t="s">
        <v>104</v>
      </c>
      <c r="D13" s="21" t="s">
        <v>109</v>
      </c>
      <c r="E13" s="20" t="s">
        <v>89</v>
      </c>
      <c r="F13" s="20" t="s">
        <v>90</v>
      </c>
      <c r="G13" s="21" t="s">
        <v>91</v>
      </c>
      <c r="H13" s="20" t="s">
        <v>110</v>
      </c>
      <c r="I13" s="23" t="s">
        <v>93</v>
      </c>
      <c r="J13" s="20">
        <v>631010000</v>
      </c>
      <c r="K13" s="22" t="s">
        <v>94</v>
      </c>
      <c r="L13" s="23" t="s">
        <v>105</v>
      </c>
      <c r="M13" s="31"/>
      <c r="N13" s="31"/>
      <c r="O13" s="31"/>
      <c r="P13" s="24">
        <v>45413</v>
      </c>
      <c r="Q13" s="24">
        <v>46357</v>
      </c>
      <c r="R13" s="25">
        <v>100</v>
      </c>
      <c r="S13" s="25">
        <v>0</v>
      </c>
      <c r="T13" s="26">
        <v>0</v>
      </c>
      <c r="U13" s="21" t="s">
        <v>106</v>
      </c>
      <c r="V13" s="27" t="s">
        <v>97</v>
      </c>
      <c r="W13" s="28">
        <v>0</v>
      </c>
      <c r="X13" s="28">
        <v>0</v>
      </c>
      <c r="Y13" s="28">
        <v>0</v>
      </c>
      <c r="Z13" s="28">
        <v>0</v>
      </c>
      <c r="AA13" s="29">
        <v>464</v>
      </c>
      <c r="AB13" s="28">
        <v>220007.19</v>
      </c>
      <c r="AC13" s="28">
        <f>AA13*AB13</f>
        <v>102083336.16</v>
      </c>
      <c r="AD13" s="29">
        <f>AC13*1.12</f>
        <v>114333336.4992</v>
      </c>
      <c r="AE13" s="29">
        <v>464</v>
      </c>
      <c r="AF13" s="28">
        <v>220007.19</v>
      </c>
      <c r="AG13" s="28">
        <f>AE13*AF13</f>
        <v>102083336.16</v>
      </c>
      <c r="AH13" s="29">
        <f>AG13*1.12</f>
        <v>114333336.4992</v>
      </c>
      <c r="AI13" s="29">
        <v>464</v>
      </c>
      <c r="AJ13" s="28">
        <v>220007.19</v>
      </c>
      <c r="AK13" s="28">
        <f>AI13*AJ13</f>
        <v>102083336.16</v>
      </c>
      <c r="AL13" s="29">
        <f>AK13*1.12</f>
        <v>114333336.4992</v>
      </c>
      <c r="AM13" s="30" t="s">
        <v>98</v>
      </c>
      <c r="AN13" s="32"/>
      <c r="AO13" s="32"/>
      <c r="AP13" s="33" t="s">
        <v>107</v>
      </c>
      <c r="AQ13" s="33" t="s">
        <v>108</v>
      </c>
      <c r="AR13" s="33" t="s">
        <v>108</v>
      </c>
      <c r="AS13" s="32"/>
      <c r="AT13" s="32"/>
      <c r="AU13" s="12"/>
      <c r="AV13" s="12"/>
      <c r="AW13" s="12"/>
      <c r="AX13" s="12"/>
      <c r="AY13" s="12"/>
      <c r="AZ13" s="12"/>
      <c r="BA13" s="12"/>
    </row>
    <row r="14" spans="1:53" s="34" customFormat="1" ht="99.75" customHeight="1" x14ac:dyDescent="0.25">
      <c r="A14" s="19" t="s">
        <v>111</v>
      </c>
      <c r="B14" s="20" t="s">
        <v>112</v>
      </c>
      <c r="C14" s="21" t="s">
        <v>113</v>
      </c>
      <c r="D14" s="21" t="s">
        <v>114</v>
      </c>
      <c r="E14" s="20" t="s">
        <v>89</v>
      </c>
      <c r="F14" s="20" t="s">
        <v>90</v>
      </c>
      <c r="G14" s="21" t="s">
        <v>91</v>
      </c>
      <c r="H14" s="20" t="s">
        <v>115</v>
      </c>
      <c r="I14" s="23" t="s">
        <v>93</v>
      </c>
      <c r="J14" s="20">
        <v>631010000</v>
      </c>
      <c r="K14" s="22" t="s">
        <v>94</v>
      </c>
      <c r="L14" s="23" t="s">
        <v>105</v>
      </c>
      <c r="M14" s="31"/>
      <c r="N14" s="31"/>
      <c r="O14" s="31"/>
      <c r="P14" s="24">
        <v>45292</v>
      </c>
      <c r="Q14" s="24">
        <v>45992</v>
      </c>
      <c r="R14" s="25">
        <v>100</v>
      </c>
      <c r="S14" s="25">
        <v>0</v>
      </c>
      <c r="T14" s="26">
        <v>0</v>
      </c>
      <c r="U14" s="21" t="s">
        <v>106</v>
      </c>
      <c r="V14" s="27" t="s">
        <v>97</v>
      </c>
      <c r="W14" s="28">
        <v>0</v>
      </c>
      <c r="X14" s="28">
        <v>0</v>
      </c>
      <c r="Y14" s="28">
        <v>0</v>
      </c>
      <c r="Z14" s="28">
        <v>0</v>
      </c>
      <c r="AA14" s="29">
        <v>491</v>
      </c>
      <c r="AB14" s="28">
        <v>2987067.2097759675</v>
      </c>
      <c r="AC14" s="28">
        <f t="shared" ref="AC14" si="0">AA14*AB14</f>
        <v>1466650000</v>
      </c>
      <c r="AD14" s="29">
        <f t="shared" ref="AD14" si="1">AC14*1.12</f>
        <v>1642648000.0000002</v>
      </c>
      <c r="AE14" s="29">
        <v>491</v>
      </c>
      <c r="AF14" s="28">
        <v>2987067.2097759675</v>
      </c>
      <c r="AG14" s="28">
        <f t="shared" ref="AG14" si="2">AF14*AE14</f>
        <v>1466650000</v>
      </c>
      <c r="AH14" s="29">
        <f t="shared" ref="AH14" si="3">AG14*1.12</f>
        <v>1642648000.0000002</v>
      </c>
      <c r="AI14" s="29"/>
      <c r="AJ14" s="29"/>
      <c r="AK14" s="29"/>
      <c r="AL14" s="29"/>
      <c r="AM14" s="30" t="s">
        <v>98</v>
      </c>
      <c r="AN14" s="32"/>
      <c r="AO14" s="32"/>
      <c r="AP14" s="33" t="s">
        <v>107</v>
      </c>
      <c r="AQ14" s="33" t="s">
        <v>116</v>
      </c>
      <c r="AR14" s="33" t="s">
        <v>116</v>
      </c>
      <c r="AS14" s="33" t="s">
        <v>117</v>
      </c>
      <c r="AT14" s="33" t="s">
        <v>118</v>
      </c>
      <c r="AU14" s="33" t="s">
        <v>118</v>
      </c>
      <c r="AV14" s="18"/>
      <c r="AW14" s="18"/>
      <c r="AX14" s="18"/>
      <c r="AY14" s="18"/>
      <c r="AZ14" s="18"/>
      <c r="BA14" s="18"/>
    </row>
  </sheetData>
  <mergeCells count="46">
    <mergeCell ref="AI9:AI10"/>
    <mergeCell ref="AJ9:AJ10"/>
    <mergeCell ref="AK9:AK10"/>
    <mergeCell ref="AL9:AL10"/>
    <mergeCell ref="AD9:AD10"/>
    <mergeCell ref="AE9:AE10"/>
    <mergeCell ref="AF9:AF10"/>
    <mergeCell ref="AG9:AG10"/>
    <mergeCell ref="AH9:AH10"/>
    <mergeCell ref="AS9:AU9"/>
    <mergeCell ref="AV9:AX9"/>
    <mergeCell ref="AY9:BA9"/>
    <mergeCell ref="U8:U10"/>
    <mergeCell ref="Y9:Y10"/>
    <mergeCell ref="Z9:Z10"/>
    <mergeCell ref="V8:V10"/>
    <mergeCell ref="W8:Z8"/>
    <mergeCell ref="AP8:BA8"/>
    <mergeCell ref="AO9:AO10"/>
    <mergeCell ref="AP9:AR9"/>
    <mergeCell ref="AN8:AO8"/>
    <mergeCell ref="W9:W10"/>
    <mergeCell ref="X9:X10"/>
    <mergeCell ref="AM8:AM10"/>
    <mergeCell ref="AN9:AN10"/>
    <mergeCell ref="A8:A10"/>
    <mergeCell ref="B8:B10"/>
    <mergeCell ref="C8:C10"/>
    <mergeCell ref="D8:D10"/>
    <mergeCell ref="E8:E10"/>
    <mergeCell ref="L8:L10"/>
    <mergeCell ref="M9:N9"/>
    <mergeCell ref="M8:Q8"/>
    <mergeCell ref="P9:Q9"/>
    <mergeCell ref="B4:AM4"/>
    <mergeCell ref="F8:F10"/>
    <mergeCell ref="G8:G10"/>
    <mergeCell ref="R8:T9"/>
    <mergeCell ref="H8:H10"/>
    <mergeCell ref="I8:I10"/>
    <mergeCell ref="J8:J10"/>
    <mergeCell ref="K8:K10"/>
    <mergeCell ref="AA8:AD8"/>
    <mergeCell ref="AA9:AA10"/>
    <mergeCell ref="AB9:AB10"/>
    <mergeCell ref="AC9:AC10"/>
  </mergeCells>
  <phoneticPr fontId="1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АО УМЗ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Комарова Татьяна Викторовна</dc:creator>
  <cp:lastModifiedBy>Комарова Татьяна Викторовна</cp:lastModifiedBy>
  <dcterms:created xsi:type="dcterms:W3CDTF">2023-12-25T02:49:06Z</dcterms:created>
  <dcterms:modified xsi:type="dcterms:W3CDTF">2024-05-23T04:42:34Z</dcterms:modified>
</cp:coreProperties>
</file>